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 activeTab="1"/>
  </bookViews>
  <sheets>
    <sheet name="Доходы-расходы 2012" sheetId="1" r:id="rId1"/>
    <sheet name="Расходы 2012" sheetId="2" r:id="rId2"/>
  </sheets>
  <calcPr calcId="144525"/>
</workbook>
</file>

<file path=xl/calcChain.xml><?xml version="1.0" encoding="utf-8"?>
<calcChain xmlns="http://schemas.openxmlformats.org/spreadsheetml/2006/main">
  <c r="D18" i="2" l="1"/>
  <c r="H18" i="2"/>
  <c r="B17" i="2" l="1"/>
  <c r="D17" i="2"/>
  <c r="E17" i="2"/>
  <c r="F17" i="2"/>
  <c r="G17" i="2"/>
  <c r="H17" i="2"/>
  <c r="K17" i="2"/>
  <c r="L17" i="2"/>
  <c r="B18" i="2"/>
  <c r="D11" i="1"/>
  <c r="D21" i="1" s="1"/>
  <c r="D27" i="1" s="1"/>
  <c r="D33" i="1" s="1"/>
  <c r="D16" i="1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<sst xmlns="http://schemas.openxmlformats.org/spreadsheetml/2006/main" count="83" uniqueCount="59">
  <si>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</si>
  <si>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</si>
  <si>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</si>
  <si>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</si>
  <si>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</si>
  <si>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</si>
  <si>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</si>
  <si>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</si>
  <si>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</si>
  <si>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</si>
  <si>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</si>
  <si>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</si>
  <si>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</si>
  <si>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</si>
  <si>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</si>
  <si>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</si>
  <si>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</si>
  <si>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</si>
  <si>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</si>
  <si>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</si>
  <si>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</si>
  <si>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</si>
  <si>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</si>
  <si>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</si>
  <si>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</si>
  <si>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</si>
  <si>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2012 год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</si>
  <si>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</si>
  <si>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</si>
  <si>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</si>
  <si>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</si>
  <si>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</si>
  <si>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</si>
  <si>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</si>
  <si>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</si>
  <si>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Прочие доходы и расходы</t>
  </si>
  <si>
    <t>Итого по аэропортовой деятельности:</t>
  </si>
  <si>
    <t>6 . Хранение авиационного топлива</t>
  </si>
  <si>
    <t>5. Обеспечение заправки воздушных судов авиационным топливом</t>
  </si>
  <si>
    <t>4. Обслуживание пассажиров</t>
  </si>
  <si>
    <t>3. Обеспечение авиационной безопасности</t>
  </si>
  <si>
    <t>2. Предоставление аэровокзального комплекса</t>
  </si>
  <si>
    <t>1. Обеспечение взлета, посадки и стоянки воздушных судов</t>
  </si>
  <si>
    <t>Регулируемые виды деятельности</t>
  </si>
  <si>
    <t>налоги и иные обязательные платежи и сборы</t>
  </si>
  <si>
    <t>прочие расходы</t>
  </si>
  <si>
    <t>Общехозяйственные расходы</t>
  </si>
  <si>
    <t>проценты к уплате по кредитам и займам</t>
  </si>
  <si>
    <t>операционные расходы, связанные с оплатой услуг, оказываемых кредитными организациями</t>
  </si>
  <si>
    <t>прочие расходы по обычным видам деятельности</t>
  </si>
  <si>
    <t>амортизация</t>
  </si>
  <si>
    <t>отчисления на соц. нужды</t>
  </si>
  <si>
    <t>затраты на оплату труда</t>
  </si>
  <si>
    <t>материальные затраты</t>
  </si>
  <si>
    <t>Расходы, связанные с участием в совместной деятельности</t>
  </si>
  <si>
    <t>в том числе по статьям затрат</t>
  </si>
  <si>
    <t>Расходы всего</t>
  </si>
  <si>
    <t>Наименование хозяйств, работ и операций</t>
  </si>
  <si>
    <t>II. Расшифровка расходов по финансово-хозяйственной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</si>
</sst>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5" fillId="0" borderId="0" xfId="0" applyNumberFormat="1" applyFont="1"/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view="pageLayout" topLeftCell="A14" zoomScaleNormal="100" workbookViewId="0">
      <selection activeCell="D26" sqref="D26"/>
    </sheetView>
  </sheetViews>
  <sheetFormatPr defaultRowHeight="15" x14ac:dyDescent="0.2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4" ht="15.75" x14ac:dyDescent="0.25">
      <c r="D1" s="10" t="s">
        <v>34</v>
      </c>
    </row>
    <row r="3" spans="1:4" ht="15.75" x14ac:dyDescent="0.25">
      <c r="A3" s="19" t="s">
        <v>33</v>
      </c>
      <c r="B3" s="19"/>
      <c r="C3" s="19"/>
      <c r="D3" s="19"/>
    </row>
    <row r="4" spans="1:4" ht="15.75" x14ac:dyDescent="0.25">
      <c r="A4" s="19" t="s">
        <v>32</v>
      </c>
      <c r="B4" s="19"/>
      <c r="C4" s="19"/>
      <c r="D4" s="19"/>
    </row>
    <row r="5" spans="1:4" ht="15.75" x14ac:dyDescent="0.25">
      <c r="A5" s="20" t="s">
        <v>31</v>
      </c>
      <c r="B5" s="20"/>
      <c r="C5" s="20"/>
      <c r="D5" s="20"/>
    </row>
    <row r="6" spans="1:4" ht="15.75" x14ac:dyDescent="0.25">
      <c r="A6" s="9"/>
      <c r="B6" s="9"/>
      <c r="C6" s="9"/>
      <c r="D6" s="9"/>
    </row>
    <row r="7" spans="1:4" ht="15.75" x14ac:dyDescent="0.25">
      <c r="A7" s="9"/>
      <c r="B7" s="9"/>
      <c r="C7" s="9"/>
      <c r="D7" s="9"/>
    </row>
    <row r="8" spans="1:4" ht="15.75" x14ac:dyDescent="0.25">
      <c r="A8" s="19" t="s">
        <v>30</v>
      </c>
      <c r="B8" s="19"/>
      <c r="C8" s="19"/>
      <c r="D8" s="19"/>
    </row>
    <row r="9" spans="1:4" ht="15.75" thickBot="1" x14ac:dyDescent="0.3">
      <c r="A9" s="8"/>
    </row>
    <row r="10" spans="1:4" ht="60.75" thickBot="1" x14ac:dyDescent="0.3">
      <c r="A10" s="7" t="s">
        <v>29</v>
      </c>
      <c r="B10" s="7" t="s">
        <v>28</v>
      </c>
      <c r="C10" s="7" t="s">
        <v>27</v>
      </c>
      <c r="D10" s="6" t="s">
        <v>26</v>
      </c>
    </row>
    <row r="11" spans="1:4" ht="30.75" thickBot="1" x14ac:dyDescent="0.3">
      <c r="A11" s="3">
        <v>1</v>
      </c>
      <c r="B11" s="3" t="s">
        <v>25</v>
      </c>
      <c r="C11" s="3" t="s">
        <v>0</v>
      </c>
      <c r="D11" s="2">
        <f>SUM(D12:D14)</f>
        <v>3831070.84</v>
      </c>
    </row>
    <row r="12" spans="1:4" ht="15.75" thickBot="1" x14ac:dyDescent="0.3">
      <c r="A12" s="4" t="s">
        <v>24</v>
      </c>
      <c r="B12" s="3" t="s">
        <v>19</v>
      </c>
      <c r="C12" s="3" t="s">
        <v>0</v>
      </c>
      <c r="D12" s="2">
        <v>492523.84</v>
      </c>
    </row>
    <row r="13" spans="1:4" ht="15.75" thickBot="1" x14ac:dyDescent="0.3">
      <c r="A13" s="4" t="s">
        <v>23</v>
      </c>
      <c r="B13" s="3" t="s">
        <v>17</v>
      </c>
      <c r="C13" s="3" t="s">
        <v>0</v>
      </c>
      <c r="D13" s="2">
        <v>576089</v>
      </c>
    </row>
    <row r="14" spans="1:4" ht="15.75" thickBot="1" x14ac:dyDescent="0.3">
      <c r="A14" s="4" t="s">
        <v>22</v>
      </c>
      <c r="B14" s="3" t="s">
        <v>15</v>
      </c>
      <c r="C14" s="3" t="s">
        <v>0</v>
      </c>
      <c r="D14" s="2">
        <v>2762458</v>
      </c>
    </row>
    <row r="15" spans="1:4" ht="15.75" thickBot="1" x14ac:dyDescent="0.3">
      <c r="A15" s="5"/>
      <c r="B15" s="5"/>
      <c r="C15" s="5"/>
      <c r="D15" s="2"/>
    </row>
    <row r="16" spans="1:4" ht="45.75" thickBot="1" x14ac:dyDescent="0.3">
      <c r="A16" s="3">
        <v>2</v>
      </c>
      <c r="B16" s="3" t="s">
        <v>21</v>
      </c>
      <c r="C16" s="3" t="s">
        <v>0</v>
      </c>
      <c r="D16" s="2">
        <f>SUM(D17:D19)</f>
        <v>3190240.51</v>
      </c>
    </row>
    <row r="17" spans="1:4" ht="15.75" thickBot="1" x14ac:dyDescent="0.3">
      <c r="A17" s="4" t="s">
        <v>20</v>
      </c>
      <c r="B17" s="3" t="s">
        <v>19</v>
      </c>
      <c r="C17" s="3" t="s">
        <v>0</v>
      </c>
      <c r="D17" s="2">
        <v>393887.51</v>
      </c>
    </row>
    <row r="18" spans="1:4" ht="16.5" customHeight="1" thickBot="1" x14ac:dyDescent="0.3">
      <c r="A18" s="4" t="s">
        <v>18</v>
      </c>
      <c r="B18" s="3" t="s">
        <v>17</v>
      </c>
      <c r="C18" s="3" t="s">
        <v>0</v>
      </c>
      <c r="D18" s="2">
        <v>452661</v>
      </c>
    </row>
    <row r="19" spans="1:4" ht="17.25" customHeight="1" thickBot="1" x14ac:dyDescent="0.3">
      <c r="A19" s="4" t="s">
        <v>16</v>
      </c>
      <c r="B19" s="3" t="s">
        <v>15</v>
      </c>
      <c r="C19" s="3" t="s">
        <v>0</v>
      </c>
      <c r="D19" s="2">
        <v>2343692</v>
      </c>
    </row>
    <row r="20" spans="1:4" ht="38.25" customHeight="1" thickBot="1" x14ac:dyDescent="0.3">
      <c r="A20" s="5"/>
      <c r="B20" s="5"/>
      <c r="C20" s="5"/>
      <c r="D20" s="2"/>
    </row>
    <row r="21" spans="1:4" ht="39" customHeight="1" thickBot="1" x14ac:dyDescent="0.3">
      <c r="A21" s="3">
        <v>3</v>
      </c>
      <c r="B21" s="3" t="s">
        <v>14</v>
      </c>
      <c r="C21" s="3" t="s">
        <v>0</v>
      </c>
      <c r="D21" s="2">
        <f>D11-D16</f>
        <v>640830.33000000007</v>
      </c>
    </row>
    <row r="22" spans="1:4" ht="38.25" customHeight="1" thickBot="1" x14ac:dyDescent="0.3">
      <c r="A22" s="3">
        <v>4</v>
      </c>
      <c r="B22" s="3" t="s">
        <v>13</v>
      </c>
      <c r="C22" s="3" t="s">
        <v>0</v>
      </c>
      <c r="D22" s="2"/>
    </row>
    <row r="23" spans="1:4" ht="29.25" customHeight="1" thickBot="1" x14ac:dyDescent="0.3">
      <c r="A23" s="3">
        <v>5</v>
      </c>
      <c r="B23" s="3" t="s">
        <v>12</v>
      </c>
      <c r="C23" s="3" t="s">
        <v>0</v>
      </c>
      <c r="D23" s="2"/>
    </row>
    <row r="24" spans="1:4" ht="29.25" customHeight="1" thickBot="1" x14ac:dyDescent="0.3">
      <c r="A24" s="3">
        <v>6</v>
      </c>
      <c r="B24" s="3" t="s">
        <v>11</v>
      </c>
      <c r="C24" s="3" t="s">
        <v>0</v>
      </c>
      <c r="D24" s="2">
        <v>44</v>
      </c>
    </row>
    <row r="25" spans="1:4" ht="27.75" customHeight="1" thickBot="1" x14ac:dyDescent="0.3">
      <c r="A25" s="3">
        <v>7</v>
      </c>
      <c r="B25" s="3" t="s">
        <v>10</v>
      </c>
      <c r="C25" s="3" t="s">
        <v>0</v>
      </c>
      <c r="D25" s="2">
        <v>216660</v>
      </c>
    </row>
    <row r="26" spans="1:4" ht="25.5" customHeight="1" thickBot="1" x14ac:dyDescent="0.3">
      <c r="A26" s="3">
        <v>8</v>
      </c>
      <c r="B26" s="3" t="s">
        <v>9</v>
      </c>
      <c r="C26" s="3" t="s">
        <v>0</v>
      </c>
      <c r="D26" s="2">
        <v>215370</v>
      </c>
    </row>
    <row r="27" spans="1:4" ht="22.5" customHeight="1" thickBot="1" x14ac:dyDescent="0.3">
      <c r="A27" s="3">
        <v>9</v>
      </c>
      <c r="B27" s="3" t="s">
        <v>8</v>
      </c>
      <c r="C27" s="3" t="s">
        <v>0</v>
      </c>
      <c r="D27" s="2">
        <f>D21+D23+D25-D24-D26</f>
        <v>642076.33000000007</v>
      </c>
    </row>
    <row r="28" spans="1:4" ht="25.5" customHeight="1" thickBot="1" x14ac:dyDescent="0.3">
      <c r="A28" s="3">
        <v>10</v>
      </c>
      <c r="B28" s="3" t="s">
        <v>7</v>
      </c>
      <c r="C28" s="3" t="s">
        <v>0</v>
      </c>
      <c r="D28" s="2">
        <v>129262</v>
      </c>
    </row>
    <row r="29" spans="1:4" ht="30.75" thickBot="1" x14ac:dyDescent="0.3">
      <c r="A29" s="4" t="s">
        <v>6</v>
      </c>
      <c r="B29" s="3" t="s">
        <v>5</v>
      </c>
      <c r="C29" s="3" t="s">
        <v>0</v>
      </c>
      <c r="D29" s="2">
        <v>847</v>
      </c>
    </row>
    <row r="30" spans="1:4" ht="30.75" thickBot="1" x14ac:dyDescent="0.3">
      <c r="A30" s="3">
        <v>11</v>
      </c>
      <c r="B30" s="3" t="s">
        <v>4</v>
      </c>
      <c r="C30" s="3" t="s">
        <v>0</v>
      </c>
      <c r="D30" s="2"/>
    </row>
    <row r="31" spans="1:4" ht="15.75" thickBot="1" x14ac:dyDescent="0.3">
      <c r="A31" s="3">
        <v>12</v>
      </c>
      <c r="B31" s="3" t="s">
        <v>3</v>
      </c>
      <c r="C31" s="3" t="s">
        <v>0</v>
      </c>
      <c r="D31" s="2"/>
    </row>
    <row r="32" spans="1:4" ht="15.75" thickBot="1" x14ac:dyDescent="0.3">
      <c r="A32" s="3">
        <v>13</v>
      </c>
      <c r="B32" s="3" t="s">
        <v>2</v>
      </c>
      <c r="C32" s="3" t="s">
        <v>0</v>
      </c>
      <c r="D32" s="2">
        <v>93</v>
      </c>
    </row>
    <row r="33" spans="1:4" ht="15.75" thickBot="1" x14ac:dyDescent="0.3">
      <c r="A33" s="3">
        <v>14</v>
      </c>
      <c r="B33" s="3" t="s">
        <v>1</v>
      </c>
      <c r="C33" s="3" t="s">
        <v>0</v>
      </c>
      <c r="D33" s="2">
        <f>D27-D28-D32</f>
        <v>512721.33000000007</v>
      </c>
    </row>
    <row r="36" spans="1:4" x14ac:dyDescent="0.25">
      <c r="D36" s="1"/>
    </row>
    <row r="37" spans="1:4" x14ac:dyDescent="0.25">
      <c r="D37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fitToHeight="0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abSelected="1" showWhiteSpace="0" view="pageLayout" zoomScale="70" zoomScaleNormal="80" zoomScalePageLayoutView="70" workbookViewId="0">
      <selection activeCell="N7" sqref="N7"/>
    </sheetView>
  </sheetViews>
  <sheetFormatPr defaultRowHeight="15" x14ac:dyDescent="0.25"/>
  <cols>
    <col min="1" max="1" width="45.42578125" customWidth="1"/>
    <col min="2" max="2" width="16.85546875" customWidth="1"/>
    <col min="3" max="3" width="18.85546875" customWidth="1"/>
    <col min="4" max="4" width="16.28515625" customWidth="1"/>
    <col min="5" max="5" width="14.140625" customWidth="1"/>
    <col min="6" max="6" width="14.28515625" customWidth="1"/>
    <col min="7" max="7" width="15.7109375" customWidth="1"/>
    <col min="8" max="8" width="20.85546875" customWidth="1"/>
    <col min="9" max="9" width="17.28515625" customWidth="1"/>
    <col min="10" max="11" width="17.7109375" customWidth="1"/>
    <col min="12" max="12" width="17.42578125" customWidth="1"/>
  </cols>
  <sheetData>
    <row r="2" spans="1:15" ht="15.75" x14ac:dyDescent="0.25">
      <c r="A2" s="19" t="s">
        <v>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5" x14ac:dyDescent="0.25">
      <c r="A3" s="8"/>
    </row>
    <row r="4" spans="1:15" ht="15.75" x14ac:dyDescent="0.25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5" ht="15.75" thickBot="1" x14ac:dyDescent="0.3">
      <c r="A5" s="8"/>
    </row>
    <row r="6" spans="1:15" ht="58.5" customHeight="1" thickBot="1" x14ac:dyDescent="0.3">
      <c r="A6" s="21" t="s">
        <v>57</v>
      </c>
      <c r="B6" s="21" t="s">
        <v>56</v>
      </c>
      <c r="C6" s="24" t="s">
        <v>55</v>
      </c>
      <c r="D6" s="25"/>
      <c r="E6" s="25"/>
      <c r="F6" s="25"/>
      <c r="G6" s="25"/>
      <c r="H6" s="25"/>
      <c r="I6" s="25"/>
      <c r="J6" s="25"/>
      <c r="K6" s="26"/>
      <c r="L6" s="27"/>
    </row>
    <row r="7" spans="1:15" ht="48" customHeight="1" thickBot="1" x14ac:dyDescent="0.3">
      <c r="A7" s="22"/>
      <c r="B7" s="22"/>
      <c r="C7" s="21" t="s">
        <v>54</v>
      </c>
      <c r="D7" s="21" t="s">
        <v>53</v>
      </c>
      <c r="E7" s="21" t="s">
        <v>52</v>
      </c>
      <c r="F7" s="21" t="s">
        <v>51</v>
      </c>
      <c r="G7" s="21" t="s">
        <v>50</v>
      </c>
      <c r="H7" s="21" t="s">
        <v>49</v>
      </c>
      <c r="I7" s="21" t="s">
        <v>48</v>
      </c>
      <c r="J7" s="28" t="s">
        <v>47</v>
      </c>
      <c r="K7" s="30" t="s">
        <v>46</v>
      </c>
      <c r="L7" s="31"/>
      <c r="M7" s="18"/>
      <c r="N7" s="1"/>
    </row>
    <row r="8" spans="1:15" ht="63.75" customHeight="1" thickBot="1" x14ac:dyDescent="0.3">
      <c r="A8" s="22"/>
      <c r="B8" s="23"/>
      <c r="C8" s="23"/>
      <c r="D8" s="23"/>
      <c r="E8" s="23"/>
      <c r="F8" s="23"/>
      <c r="G8" s="23"/>
      <c r="H8" s="23"/>
      <c r="I8" s="23"/>
      <c r="J8" s="29"/>
      <c r="K8" s="17" t="s">
        <v>45</v>
      </c>
      <c r="L8" s="15" t="s">
        <v>44</v>
      </c>
      <c r="M8" s="16"/>
    </row>
    <row r="9" spans="1:15" ht="63.75" customHeight="1" thickBot="1" x14ac:dyDescent="0.3">
      <c r="A9" s="23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O9" s="1"/>
    </row>
    <row r="10" spans="1:15" ht="31.5" customHeight="1" thickBot="1" x14ac:dyDescent="0.3">
      <c r="A10" s="13" t="s">
        <v>43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5" ht="53.25" customHeight="1" thickBot="1" x14ac:dyDescent="0.3">
      <c r="A11" s="13" t="s">
        <v>42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5" ht="46.5" customHeight="1" thickBot="1" x14ac:dyDescent="0.3">
      <c r="A12" s="13" t="s">
        <v>41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5" ht="37.5" customHeight="1" thickBot="1" x14ac:dyDescent="0.3">
      <c r="A13" s="13" t="s">
        <v>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5" ht="34.5" customHeight="1" thickBot="1" x14ac:dyDescent="0.3">
      <c r="A14" s="13" t="s">
        <v>39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5" ht="35.25" customHeight="1" thickBot="1" x14ac:dyDescent="0.3">
      <c r="A15" s="13" t="s">
        <v>38</v>
      </c>
      <c r="B15" s="12">
        <v>393888</v>
      </c>
      <c r="C15" s="12"/>
      <c r="D15" s="14">
        <v>265893</v>
      </c>
      <c r="E15" s="14">
        <v>81033</v>
      </c>
      <c r="F15" s="14">
        <v>22449</v>
      </c>
      <c r="G15" s="14">
        <v>3052</v>
      </c>
      <c r="H15" s="12">
        <v>361</v>
      </c>
      <c r="I15" s="12"/>
      <c r="J15" s="12"/>
      <c r="K15" s="12">
        <v>19313</v>
      </c>
      <c r="L15" s="12">
        <v>1787</v>
      </c>
    </row>
    <row r="16" spans="1:15" ht="37.5" customHeight="1" thickBot="1" x14ac:dyDescent="0.3">
      <c r="A16" s="13" t="s">
        <v>37</v>
      </c>
      <c r="B16" s="12">
        <v>452661</v>
      </c>
      <c r="C16" s="12"/>
      <c r="D16" s="14">
        <v>347910</v>
      </c>
      <c r="E16" s="14">
        <v>58038</v>
      </c>
      <c r="F16" s="14">
        <v>16211</v>
      </c>
      <c r="G16" s="14">
        <v>5924</v>
      </c>
      <c r="H16" s="12">
        <v>1767</v>
      </c>
      <c r="I16" s="12"/>
      <c r="J16" s="12"/>
      <c r="K16" s="12">
        <v>20716</v>
      </c>
      <c r="L16" s="12">
        <v>2095</v>
      </c>
    </row>
    <row r="17" spans="1:12" ht="37.5" customHeight="1" thickBot="1" x14ac:dyDescent="0.3">
      <c r="A17" s="13" t="s">
        <v>36</v>
      </c>
      <c r="B17" s="12">
        <f>B15+B16</f>
        <v>846549</v>
      </c>
      <c r="C17" s="12"/>
      <c r="D17" s="12">
        <f>D15+D16</f>
        <v>613803</v>
      </c>
      <c r="E17" s="12">
        <f>E15+E16</f>
        <v>139071</v>
      </c>
      <c r="F17" s="12">
        <f>F15+F16</f>
        <v>38660</v>
      </c>
      <c r="G17" s="12">
        <f>G15+G16</f>
        <v>8976</v>
      </c>
      <c r="H17" s="12">
        <f>H15+H16</f>
        <v>2128</v>
      </c>
      <c r="I17" s="12"/>
      <c r="J17" s="12"/>
      <c r="K17" s="12">
        <f>K15+K16</f>
        <v>40029</v>
      </c>
      <c r="L17" s="12">
        <f>L15+L16</f>
        <v>3882</v>
      </c>
    </row>
    <row r="18" spans="1:12" ht="33.75" customHeight="1" thickBot="1" x14ac:dyDescent="0.3">
      <c r="A18" s="13" t="s">
        <v>35</v>
      </c>
      <c r="B18" s="12">
        <f>D18+E18+F18+G18+H18+I18+J18+K18+L18</f>
        <v>2559106</v>
      </c>
      <c r="C18" s="12"/>
      <c r="D18" s="12">
        <f>66006+2154703</f>
        <v>2220709</v>
      </c>
      <c r="E18" s="12">
        <v>14954</v>
      </c>
      <c r="F18" s="12">
        <v>3674</v>
      </c>
      <c r="G18" s="12">
        <v>500</v>
      </c>
      <c r="H18" s="12">
        <f>66+215370-991</f>
        <v>214445</v>
      </c>
      <c r="I18" s="12">
        <v>991</v>
      </c>
      <c r="J18" s="12">
        <v>44</v>
      </c>
      <c r="K18" s="12">
        <v>94287</v>
      </c>
      <c r="L18" s="12">
        <v>9502</v>
      </c>
    </row>
    <row r="20" spans="1:12" ht="24.75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B21" s="1"/>
    </row>
  </sheetData>
  <mergeCells count="14">
    <mergeCell ref="A2:L2"/>
    <mergeCell ref="A6:A9"/>
    <mergeCell ref="B6:B8"/>
    <mergeCell ref="C6:L6"/>
    <mergeCell ref="C7:C8"/>
    <mergeCell ref="D7:D8"/>
    <mergeCell ref="E7:E8"/>
    <mergeCell ref="F7:F8"/>
    <mergeCell ref="G7:G8"/>
    <mergeCell ref="H7:H8"/>
    <mergeCell ref="A4:L4"/>
    <mergeCell ref="I7:I8"/>
    <mergeCell ref="J7:J8"/>
    <mergeCell ref="K7:L7"/>
  </mergeCells>
  <pageMargins left="0.25" right="0.25" top="0.75" bottom="0.75" header="0.3" footer="0.3"/>
  <pageSetup paperSize="9" scale="61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2012</vt:lpstr>
      <vt:lpstr>Расходы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Дмитрий Антонович</dc:creator>
  <cp:lastModifiedBy>Maslova</cp:lastModifiedBy>
  <dcterms:created xsi:type="dcterms:W3CDTF">2014-12-04T11:40:52Z</dcterms:created>
  <dcterms:modified xsi:type="dcterms:W3CDTF">2015-05-05T09:59:38Z</dcterms:modified>
</cp:coreProperties>
</file>